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уликов ММ\Documents\Куликов\01 РСС-СРО-РСПП\01 РСС текущие\300 Статистика\202 Ипотека\2022\"/>
    </mc:Choice>
  </mc:AlternateContent>
  <xr:revisionPtr revIDLastSave="0" documentId="13_ncr:1_{47476301-8F7C-4919-9F2C-C8BDC5A5F24B}" xr6:coauthVersionLast="47" xr6:coauthVersionMax="47" xr10:uidLastSave="{00000000-0000-0000-0000-000000000000}"/>
  <bookViews>
    <workbookView xWindow="-120" yWindow="-120" windowWidth="20730" windowHeight="11160" xr2:uid="{3693D957-19EB-4B91-8239-198C2F8A6340}"/>
  </bookViews>
  <sheets>
    <sheet name="Графики" sheetId="2" r:id="rId1"/>
    <sheet name="Данные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M9" i="1"/>
  <c r="J20" i="1"/>
  <c r="K20" i="1"/>
  <c r="L20" i="1"/>
  <c r="J9" i="1"/>
  <c r="K9" i="1"/>
  <c r="L9" i="1"/>
  <c r="L16" i="1"/>
  <c r="L5" i="1"/>
  <c r="K16" i="1"/>
  <c r="K5" i="1"/>
  <c r="J16" i="1"/>
  <c r="J5" i="1"/>
  <c r="I20" i="1"/>
  <c r="H20" i="1"/>
  <c r="I9" i="1"/>
  <c r="H9" i="1"/>
  <c r="I16" i="1"/>
  <c r="I5" i="1"/>
  <c r="H16" i="1"/>
  <c r="H5" i="1"/>
  <c r="F20" i="1"/>
  <c r="G20" i="1"/>
  <c r="G9" i="1"/>
  <c r="F9" i="1"/>
  <c r="G16" i="1"/>
  <c r="G5" i="1"/>
  <c r="F16" i="1"/>
  <c r="F5" i="1"/>
  <c r="E9" i="1"/>
  <c r="E20" i="1"/>
  <c r="E16" i="1"/>
  <c r="E5" i="1"/>
  <c r="D20" i="1"/>
  <c r="D16" i="1"/>
  <c r="D5" i="1"/>
  <c r="D9" i="1"/>
  <c r="C19" i="1"/>
  <c r="C20" i="1" s="1"/>
  <c r="C5" i="1"/>
  <c r="B5" i="1"/>
  <c r="C8" i="1"/>
  <c r="C9" i="1" s="1"/>
  <c r="C16" i="1"/>
  <c r="B16" i="1"/>
</calcChain>
</file>

<file path=xl/sharedStrings.xml><?xml version="1.0" encoding="utf-8"?>
<sst xmlns="http://schemas.openxmlformats.org/spreadsheetml/2006/main" count="71" uniqueCount="26">
  <si>
    <t>май</t>
  </si>
  <si>
    <t>апрель</t>
  </si>
  <si>
    <t>январь</t>
  </si>
  <si>
    <t>февраль</t>
  </si>
  <si>
    <t>март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</si>
  <si>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</si>
  <si>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</si>
  <si>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</si>
  <si>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</si>
  <si>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</si>
  <si>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</si>
  <si>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</si>
  <si>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ИЖК нарастающим итогом</t>
  </si>
  <si>
    <t>Объем, млрд руб.</t>
  </si>
  <si>
    <t xml:space="preserve">Колиество, млн шт. </t>
  </si>
  <si>
    <t>(нарастающим итогом)</t>
  </si>
  <si>
    <t>2022 первич.</t>
  </si>
  <si>
    <t>2022 вторич.</t>
  </si>
  <si>
    <t>2022 всего</t>
  </si>
  <si>
    <t>2022 к 2021</t>
  </si>
  <si>
    <t>Количество ипотечных жилищных кредитов в 2021 и 2022 годах, тыс. шт.</t>
  </si>
  <si>
    <t>Количество ипотечных жилищных кредитов в 2022 году в % к 2021году</t>
  </si>
  <si>
    <t>Объем ипотечного жилищного кредитования в 2021 и 2022 годах, млрд руб.</t>
  </si>
  <si>
    <t>Объем ипотечного жилищного кредитования в 2022 году в % к 2021 году</t>
  </si>
  <si>
    <t>2022 к 2021 вторич.</t>
  </si>
  <si>
    <t>2022 к 2021 первич.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</si>
</sst>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0.0%"/>
    <numFmt numFmtId="166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166" fontId="3" fillId="2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166" fontId="3" fillId="2" borderId="4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/>
    </xf>
    <xf numFmtId="165" fontId="3" fillId="2" borderId="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0" borderId="7" xfId="1" applyNumberFormat="1" applyFont="1" applyFill="1" applyBorder="1" applyAlignment="1">
      <alignment horizontal="right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9" xfId="0" applyFont="1" applyBorder="1"/>
    <xf numFmtId="164" fontId="3" fillId="2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166" fontId="3" fillId="2" borderId="6" xfId="0" applyNumberFormat="1" applyFont="1" applyFill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166" fontId="3" fillId="2" borderId="7" xfId="0" applyNumberFormat="1" applyFont="1" applyFill="1" applyBorder="1" applyAlignment="1">
      <alignment horizontal="right" vertical="center"/>
    </xf>
    <xf numFmtId="0" fontId="4" fillId="0" borderId="13" xfId="0" applyFont="1" applyBorder="1"/>
    <xf numFmtId="164" fontId="3" fillId="2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166" fontId="3" fillId="2" borderId="16" xfId="0" applyNumberFormat="1" applyFont="1" applyFill="1" applyBorder="1" applyAlignment="1">
      <alignment horizontal="right" vertical="center"/>
    </xf>
    <xf numFmtId="0" fontId="0" fillId="0" borderId="15" xfId="0" applyBorder="1"/>
    <xf numFmtId="0" fontId="0" fillId="0" borderId="16" xfId="0" applyBorder="1"/>
    <xf numFmtId="166" fontId="3" fillId="2" borderId="17" xfId="0" applyNumberFormat="1" applyFont="1" applyFill="1" applyBorder="1" applyAlignment="1">
      <alignment horizontal="right" vertical="center"/>
    </xf>
    <xf numFmtId="166" fontId="3" fillId="0" borderId="17" xfId="0" applyNumberFormat="1" applyFont="1" applyBorder="1" applyAlignment="1">
      <alignment horizontal="right" vertical="center"/>
    </xf>
    <xf numFmtId="166" fontId="3" fillId="2" borderId="18" xfId="0" applyNumberFormat="1" applyFont="1" applyFill="1" applyBorder="1" applyAlignment="1">
      <alignment horizontal="right" vertical="center"/>
    </xf>
    <xf numFmtId="165" fontId="3" fillId="2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3300"/>
      <color rgb="FF000099"/>
      <color rgb="FF0066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sideWall>
    <c:back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backWall>
    <c:plotArea>
      <c:layout>
        <c:manualLayout>
          <c:layoutTarget val="inner"/>
          <c:xMode val="edge"/>
          <c:yMode val="edge"/>
          <c:x val="4.7690662903389622E-2"/>
          <c:y val="2.8826491028244122E-2"/>
          <c:w val="0.93542992537756642"/>
          <c:h val="0.873906139091104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6350">
              <a:solidFill>
                <a:sysClr val="windowText" lastClr="000000"/>
              </a:solidFill>
            </a:ln>
            <a:effectLst/>
            <a:sp3d contourW="6350">
              <a:contourClr>
                <a:sysClr val="windowText" lastClr="000000"/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FC5-41B3-AAB8-1AB9B877EFF3}"/>
              </c:ext>
            </c:extLst>
          </c:dPt>
          <c:dLbls>
            <c:dLbl>
              <c:idx val="1"/>
              <c:layout>
                <c:manualLayout>
                  <c:x val="-1.1708746318256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C5-41B3-AAB8-1AB9B877EFF3}"/>
                </c:ext>
              </c:extLst>
            </c:dLbl>
            <c:dLbl>
              <c:idx val="2"/>
              <c:layout>
                <c:manualLayout>
                  <c:x val="-8.7815597386921556E-3"/>
                  <c:y val="-1.449258620359588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CE-4804-A9CB-3DDEA5FE5DDE}"/>
                </c:ext>
              </c:extLst>
            </c:dLbl>
            <c:dLbl>
              <c:idx val="3"/>
              <c:layout>
                <c:manualLayout>
                  <c:x val="-3.7559030635658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8A-49D8-89C8-330B1D590F72}"/>
                </c:ext>
              </c:extLst>
            </c:dLbl>
            <c:dLbl>
              <c:idx val="4"/>
              <c:layout>
                <c:manualLayout>
                  <c:x val="-8.14663951120162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8A-49D8-89C8-330B1D590F72}"/>
                </c:ext>
              </c:extLst>
            </c:dLbl>
            <c:dLbl>
              <c:idx val="11"/>
              <c:layout>
                <c:manualLayout>
                  <c:x val="-1.7651050318337302E-2"/>
                  <c:y val="4.19287211740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84-488D-AF01-9F634A19D6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9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Данные!$B$5:$M$5</c:f>
              <c:numCache>
                <c:formatCode>#\ ##0.0</c:formatCode>
                <c:ptCount val="12"/>
                <c:pt idx="0">
                  <c:v>95.049504950495049</c:v>
                </c:pt>
                <c:pt idx="1">
                  <c:v>240.625</c:v>
                </c:pt>
                <c:pt idx="2">
                  <c:v>420</c:v>
                </c:pt>
                <c:pt idx="3">
                  <c:v>606.57534246575347</c:v>
                </c:pt>
                <c:pt idx="4">
                  <c:v>753.96825396825398</c:v>
                </c:pt>
                <c:pt idx="5">
                  <c:v>939.65517241379314</c:v>
                </c:pt>
                <c:pt idx="6">
                  <c:v>1094.8275862068967</c:v>
                </c:pt>
                <c:pt idx="7">
                  <c:v>1247.5409836065573</c:v>
                </c:pt>
                <c:pt idx="8">
                  <c:v>1398.4375</c:v>
                </c:pt>
                <c:pt idx="9">
                  <c:v>1548.7878787878788</c:v>
                </c:pt>
                <c:pt idx="10">
                  <c:v>1717.9104477611938</c:v>
                </c:pt>
                <c:pt idx="11">
                  <c:v>1900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3F8A-49D8-89C8-330B1D590F72}"/>
            </c:ext>
          </c:extLst>
        </c:ser>
        <c:ser>
          <c:idx val="1"/>
          <c:order val="1"/>
          <c:tx>
            <c:strRef>
              <c:f>Данные!$A$6</c:f>
              <c:strCache>
                <c:ptCount val="1"/>
                <c:pt idx="0">
                  <c:v>2022 всего</c:v>
                </c:pt>
              </c:strCache>
            </c:strRef>
          </c:tx>
          <c:spPr>
            <a:solidFill>
              <a:srgbClr val="FF7C80"/>
            </a:solidFill>
            <a:ln w="6350">
              <a:solidFill>
                <a:sysClr val="windowText" lastClr="000000"/>
              </a:solidFill>
            </a:ln>
            <a:effectLst/>
            <a:sp3d contourW="6350">
              <a:contourClr>
                <a:sysClr val="windowText" lastClr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20967741935483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8A-49D8-89C8-330B1D590F72}"/>
                </c:ext>
              </c:extLst>
            </c:dLbl>
            <c:dLbl>
              <c:idx val="1"/>
              <c:layout>
                <c:manualLayout>
                  <c:x val="1.34408602150537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8A-49D8-89C8-330B1D590F72}"/>
                </c:ext>
              </c:extLst>
            </c:dLbl>
            <c:dLbl>
              <c:idx val="2"/>
              <c:layout>
                <c:manualLayout>
                  <c:x val="1.1902470752911544E-2"/>
                  <c:y val="-4.805328187732923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8A-49D8-89C8-330B1D590F72}"/>
                </c:ext>
              </c:extLst>
            </c:dLbl>
            <c:dLbl>
              <c:idx val="3"/>
              <c:layout>
                <c:manualLayout>
                  <c:x val="1.3577732518669332E-2"/>
                  <c:y val="-4.19287211740034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8A-49D8-89C8-330B1D590F72}"/>
                </c:ext>
              </c:extLst>
            </c:dLbl>
            <c:dLbl>
              <c:idx val="4"/>
              <c:layout>
                <c:manualLayout>
                  <c:x val="1.08621860149354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8A-49D8-89C8-330B1D590F72}"/>
                </c:ext>
              </c:extLst>
            </c:dLbl>
            <c:dLbl>
              <c:idx val="5"/>
              <c:layout>
                <c:manualLayout>
                  <c:x val="1.62932790224032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1A-420F-AB89-0B0C0F644812}"/>
                </c:ext>
              </c:extLst>
            </c:dLbl>
            <c:dLbl>
              <c:idx val="6"/>
              <c:layout>
                <c:manualLayout>
                  <c:x val="1.1808119453539757E-2"/>
                  <c:y val="-7.68684341616301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AB-4011-9F65-F9019FA4104A}"/>
                </c:ext>
              </c:extLst>
            </c:dLbl>
            <c:dLbl>
              <c:idx val="7"/>
              <c:layout>
                <c:manualLayout>
                  <c:x val="1.31188513992236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15-4859-907E-50D102A4A933}"/>
                </c:ext>
              </c:extLst>
            </c:dLbl>
            <c:dLbl>
              <c:idx val="8"/>
              <c:layout>
                <c:manualLayout>
                  <c:x val="1.6034151710162221E-2"/>
                  <c:y val="-6.72888457851513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15-4859-907E-50D102A4A933}"/>
                </c:ext>
              </c:extLst>
            </c:dLbl>
            <c:dLbl>
              <c:idx val="9"/>
              <c:layout>
                <c:manualLayout>
                  <c:x val="1.8949452021100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15-4859-907E-50D102A4A933}"/>
                </c:ext>
              </c:extLst>
            </c:dLbl>
            <c:dLbl>
              <c:idx val="10"/>
              <c:layout>
                <c:manualLayout>
                  <c:x val="1.5933149179704505E-2"/>
                  <c:y val="-1.2578583634836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FE-4646-9F8E-BDE87AFC27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Данные!$B$6:$M$6</c:f>
              <c:numCache>
                <c:formatCode>#\ ##0.0</c:formatCode>
                <c:ptCount val="12"/>
                <c:pt idx="0">
                  <c:v>96</c:v>
                </c:pt>
                <c:pt idx="1">
                  <c:v>231</c:v>
                </c:pt>
                <c:pt idx="2">
                  <c:v>399</c:v>
                </c:pt>
                <c:pt idx="3">
                  <c:v>442.8</c:v>
                </c:pt>
                <c:pt idx="4">
                  <c:v>475</c:v>
                </c:pt>
                <c:pt idx="5">
                  <c:v>545</c:v>
                </c:pt>
                <c:pt idx="6">
                  <c:v>635</c:v>
                </c:pt>
                <c:pt idx="7">
                  <c:v>761</c:v>
                </c:pt>
                <c:pt idx="8">
                  <c:v>895</c:v>
                </c:pt>
                <c:pt idx="9">
                  <c:v>1022.2</c:v>
                </c:pt>
                <c:pt idx="10">
                  <c:v>1151</c:v>
                </c:pt>
                <c:pt idx="11">
                  <c:v>1327.4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3F8A-49D8-89C8-330B1D590F72}"/>
            </c:ext>
          </c:extLst>
        </c:ser>
        <c:ser>
          <c:idx val="2"/>
          <c:order val="2"/>
          <c:tx>
            <c:strRef>
              <c:f>Данные!$A$7</c:f>
              <c:strCache>
                <c:ptCount val="1"/>
                <c:pt idx="0">
                  <c:v>2022 первич.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ysClr val="windowText" lastClr="000000"/>
              </a:solidFill>
            </a:ln>
            <a:effectLst/>
            <a:sp3d contourW="6350">
              <a:contourClr>
                <a:sysClr val="windowText" lastClr="000000"/>
              </a:contourClr>
            </a:sp3d>
          </c:spPr>
          <c:invertIfNegative val="0"/>
          <c:dLbls>
            <c:dLbl>
              <c:idx val="1"/>
              <c:layout>
                <c:manualLayout>
                  <c:x val="-4.3907798693460639E-3"/>
                  <c:y val="4.1928721174004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C5-41B3-AAB8-1AB9B877EF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Данные!$B$7:$M$7</c:f>
              <c:numCache>
                <c:formatCode>#\ ##0.0</c:formatCode>
                <c:ptCount val="12"/>
                <c:pt idx="1">
                  <c:v>77</c:v>
                </c:pt>
                <c:pt idx="2">
                  <c:v>142</c:v>
                </c:pt>
                <c:pt idx="3">
                  <c:v>157.6</c:v>
                </c:pt>
                <c:pt idx="4">
                  <c:v>179</c:v>
                </c:pt>
                <c:pt idx="5">
                  <c:v>200</c:v>
                </c:pt>
                <c:pt idx="6">
                  <c:v>229</c:v>
                </c:pt>
                <c:pt idx="7">
                  <c:v>259</c:v>
                </c:pt>
                <c:pt idx="8">
                  <c:v>295</c:v>
                </c:pt>
                <c:pt idx="9">
                  <c:v>317.5</c:v>
                </c:pt>
                <c:pt idx="10">
                  <c:v>352.5</c:v>
                </c:pt>
                <c:pt idx="11">
                  <c:v>407.2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5248-4105-9D0F-5B60AEC97444}"/>
            </c:ext>
          </c:extLst>
        </c:ser>
        <c:ser>
          <c:idx val="3"/>
          <c:order val="3"/>
          <c:tx>
            <c:strRef>
              <c:f>Данные!$A$8</c:f>
              <c:strCache>
                <c:ptCount val="1"/>
                <c:pt idx="0">
                  <c:v>2022 вторич.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  <a:sp3d>
              <a:contourClr>
                <a:sysClr val="windowText" lastClr="000000"/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ysClr val="windowText" lastClr="000000"/>
                </a:solidFill>
              </a:ln>
              <a:effectLst/>
              <a:sp3d contourW="6350">
                <a:contourClr>
                  <a:sysClr val="windowText" lastClr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FC5-41B3-AAB8-1AB9B877EFF3}"/>
              </c:ext>
            </c:extLst>
          </c:dPt>
          <c:dLbls>
            <c:dLbl>
              <c:idx val="1"/>
              <c:layout>
                <c:manualLayout>
                  <c:x val="7.3179664489101074E-3"/>
                  <c:y val="4.1928721174004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C5-41B3-AAB8-1AB9B877EF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Данные!$B$8:$M$8</c:f>
              <c:numCache>
                <c:formatCode>#\ ##0.0</c:formatCode>
                <c:ptCount val="12"/>
                <c:pt idx="1">
                  <c:v>154</c:v>
                </c:pt>
                <c:pt idx="2">
                  <c:v>257</c:v>
                </c:pt>
                <c:pt idx="3">
                  <c:v>285.2</c:v>
                </c:pt>
                <c:pt idx="4">
                  <c:v>297</c:v>
                </c:pt>
                <c:pt idx="5">
                  <c:v>345</c:v>
                </c:pt>
                <c:pt idx="6">
                  <c:v>406</c:v>
                </c:pt>
                <c:pt idx="7">
                  <c:v>502</c:v>
                </c:pt>
                <c:pt idx="8">
                  <c:v>600</c:v>
                </c:pt>
                <c:pt idx="9">
                  <c:v>704.7</c:v>
                </c:pt>
                <c:pt idx="10">
                  <c:v>798.5</c:v>
                </c:pt>
                <c:pt idx="11">
                  <c:v>920.2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5248-4105-9D0F-5B60AEC97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0657343"/>
        <c:axId val="1503469119"/>
        <c:axId val="0"/>
      </c:bar3DChart>
      <c:catAx>
        <c:axId val="132065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03469119"/>
        <c:crosses val="autoZero"/>
        <c:auto val="1"/>
        <c:lblAlgn val="ctr"/>
        <c:lblOffset val="100"/>
        <c:noMultiLvlLbl val="0"/>
      </c:catAx>
      <c:valAx>
        <c:axId val="1503469119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320657343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8.4068913808645437E-2"/>
          <c:y val="4.2830815465185655E-2"/>
          <c:w val="0.62173097219241891"/>
          <c:h val="0.106224929430990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sideWall>
    <c:back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backWall>
    <c:plotArea>
      <c:layout>
        <c:manualLayout>
          <c:layoutTarget val="inner"/>
          <c:xMode val="edge"/>
          <c:yMode val="edge"/>
          <c:x val="4.7690662903389622E-2"/>
          <c:y val="2.8826491028244122E-2"/>
          <c:w val="0.93230115766779154"/>
          <c:h val="0.873906139091104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Данные!$A$16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6350">
              <a:solidFill>
                <a:sysClr val="windowText" lastClr="000000"/>
              </a:solidFill>
            </a:ln>
            <a:effectLst/>
            <a:sp3d contourW="6350">
              <a:contourClr>
                <a:sysClr val="windowText" lastClr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5.5497745404092958E-3"/>
                  <c:y val="8.385744234800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65-4B4E-8630-18484C4AEE30}"/>
                </c:ext>
              </c:extLst>
            </c:dLbl>
            <c:dLbl>
              <c:idx val="1"/>
              <c:layout>
                <c:manualLayout>
                  <c:x val="-6.93721817551162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65-4B4E-8630-18484C4AEE30}"/>
                </c:ext>
              </c:extLst>
            </c:dLbl>
            <c:dLbl>
              <c:idx val="2"/>
              <c:layout>
                <c:manualLayout>
                  <c:x val="-1.0347374996668265E-2"/>
                  <c:y val="3.61336946702787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E2-405A-9DC2-15AFA00D2E04}"/>
                </c:ext>
              </c:extLst>
            </c:dLbl>
            <c:dLbl>
              <c:idx val="3"/>
              <c:layout>
                <c:manualLayout>
                  <c:x val="-5.54977454040929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65-4B4E-8630-18484C4AEE30}"/>
                </c:ext>
              </c:extLst>
            </c:dLbl>
            <c:dLbl>
              <c:idx val="4"/>
              <c:layout>
                <c:manualLayout>
                  <c:x val="-8.32466181061399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79-42F4-9F07-501BDCF2B9D4}"/>
                </c:ext>
              </c:extLst>
            </c:dLbl>
            <c:dLbl>
              <c:idx val="5"/>
              <c:layout>
                <c:manualLayout>
                  <c:x val="-5.54977454040929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79-42F4-9F07-501BDCF2B9D4}"/>
                </c:ext>
              </c:extLst>
            </c:dLbl>
            <c:dLbl>
              <c:idx val="6"/>
              <c:layout>
                <c:manualLayout>
                  <c:x val="-8.3246618106139446E-3"/>
                  <c:y val="-4.1928721174004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79-42F4-9F07-501BDCF2B9D4}"/>
                </c:ext>
              </c:extLst>
            </c:dLbl>
            <c:dLbl>
              <c:idx val="7"/>
              <c:layout>
                <c:manualLayout>
                  <c:x val="-8.32466181061394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79-42F4-9F07-501BDCF2B9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9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Данные!$B$16:$M$16</c:f>
              <c:numCache>
                <c:formatCode>#\ ##0.0</c:formatCode>
                <c:ptCount val="12"/>
                <c:pt idx="0">
                  <c:v>260.3174603174603</c:v>
                </c:pt>
                <c:pt idx="1">
                  <c:v>662.80991735537191</c:v>
                </c:pt>
                <c:pt idx="2">
                  <c:v>1168.6956521739132</c:v>
                </c:pt>
                <c:pt idx="3">
                  <c:v>1708.8505747126437</c:v>
                </c:pt>
                <c:pt idx="4">
                  <c:v>2162.6666666666665</c:v>
                </c:pt>
                <c:pt idx="5">
                  <c:v>2685.7142857142858</c:v>
                </c:pt>
                <c:pt idx="6">
                  <c:v>3143.6619718309862</c:v>
                </c:pt>
                <c:pt idx="7">
                  <c:v>3580</c:v>
                </c:pt>
                <c:pt idx="8">
                  <c:v>4055.6962025316452</c:v>
                </c:pt>
                <c:pt idx="9">
                  <c:v>4557</c:v>
                </c:pt>
                <c:pt idx="10">
                  <c:v>5081.8518518518522</c:v>
                </c:pt>
                <c:pt idx="11">
                  <c:v>5700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C65-4B4E-8630-18484C4AEE30}"/>
            </c:ext>
          </c:extLst>
        </c:ser>
        <c:ser>
          <c:idx val="1"/>
          <c:order val="1"/>
          <c:tx>
            <c:strRef>
              <c:f>Данные!$A$17</c:f>
              <c:strCache>
                <c:ptCount val="1"/>
                <c:pt idx="0">
                  <c:v>2022 всего</c:v>
                </c:pt>
              </c:strCache>
            </c:strRef>
          </c:tx>
          <c:spPr>
            <a:solidFill>
              <a:srgbClr val="FF7C80"/>
            </a:solidFill>
            <a:ln w="6350">
              <a:solidFill>
                <a:sysClr val="windowText" lastClr="000000"/>
              </a:solidFill>
            </a:ln>
            <a:effectLst/>
            <a:sp3d contourW="6350">
              <a:contourClr>
                <a:sysClr val="windowText" lastClr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4249825249435801E-2"/>
                  <c:y val="4.1939003933803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65-4B4E-8630-18484C4AEE30}"/>
                </c:ext>
              </c:extLst>
            </c:dLbl>
            <c:dLbl>
              <c:idx val="1"/>
              <c:layout>
                <c:manualLayout>
                  <c:x val="9.7121054457162681E-3"/>
                  <c:y val="4.19287211740034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65-4B4E-8630-18484C4AEE30}"/>
                </c:ext>
              </c:extLst>
            </c:dLbl>
            <c:dLbl>
              <c:idx val="3"/>
              <c:layout>
                <c:manualLayout>
                  <c:x val="2.0070370101416411E-2"/>
                  <c:y val="-3.5391837806174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65-4B4E-8630-18484C4AEE30}"/>
                </c:ext>
              </c:extLst>
            </c:dLbl>
            <c:dLbl>
              <c:idx val="4"/>
              <c:layout>
                <c:manualLayout>
                  <c:x val="1.6864741044828938E-2"/>
                  <c:y val="-1.297685728583449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65-4B4E-8630-18484C4AEE30}"/>
                </c:ext>
              </c:extLst>
            </c:dLbl>
            <c:dLbl>
              <c:idx val="5"/>
              <c:layout>
                <c:manualLayout>
                  <c:x val="1.6649323621227889E-2"/>
                  <c:y val="1.257861635220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79-42F4-9F07-501BDCF2B9D4}"/>
                </c:ext>
              </c:extLst>
            </c:dLbl>
            <c:dLbl>
              <c:idx val="6"/>
              <c:layout>
                <c:manualLayout>
                  <c:x val="1.6051700032448105E-2"/>
                  <c:y val="-7.07836756123484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2F-44EB-A59B-8D1B27D6A4A4}"/>
                </c:ext>
              </c:extLst>
            </c:dLbl>
            <c:dLbl>
              <c:idx val="7"/>
              <c:layout>
                <c:manualLayout>
                  <c:x val="2.04294364049338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2F-44EB-A59B-8D1B27D6A4A4}"/>
                </c:ext>
              </c:extLst>
            </c:dLbl>
            <c:dLbl>
              <c:idx val="8"/>
              <c:layout>
                <c:manualLayout>
                  <c:x val="1.8970190947438667E-2"/>
                  <c:y val="3.5391837806174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2F-44EB-A59B-8D1B27D6A4A4}"/>
                </c:ext>
              </c:extLst>
            </c:dLbl>
            <c:dLbl>
              <c:idx val="9"/>
              <c:layout>
                <c:manualLayout>
                  <c:x val="1.897019094743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2F-44EB-A59B-8D1B27D6A4A4}"/>
                </c:ext>
              </c:extLst>
            </c:dLbl>
            <c:dLbl>
              <c:idx val="10"/>
              <c:layout>
                <c:manualLayout>
                  <c:x val="1.8970190947438667E-2"/>
                  <c:y val="-3.5391837806174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2F-44EB-A59B-8D1B27D6A4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Данные!$B$17:$M$17</c:f>
              <c:numCache>
                <c:formatCode>#\ ##0.0</c:formatCode>
                <c:ptCount val="12"/>
                <c:pt idx="0">
                  <c:v>328</c:v>
                </c:pt>
                <c:pt idx="1">
                  <c:v>802</c:v>
                </c:pt>
                <c:pt idx="2">
                  <c:v>1344</c:v>
                </c:pt>
                <c:pt idx="3">
                  <c:v>1486.7</c:v>
                </c:pt>
                <c:pt idx="4">
                  <c:v>1622</c:v>
                </c:pt>
                <c:pt idx="5">
                  <c:v>1880</c:v>
                </c:pt>
                <c:pt idx="6">
                  <c:v>2232</c:v>
                </c:pt>
                <c:pt idx="7">
                  <c:v>2685</c:v>
                </c:pt>
                <c:pt idx="8">
                  <c:v>3204</c:v>
                </c:pt>
                <c:pt idx="9">
                  <c:v>3645.6</c:v>
                </c:pt>
                <c:pt idx="10">
                  <c:v>4116.3</c:v>
                </c:pt>
                <c:pt idx="11">
                  <c:v>4820.1000000000004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9-BC65-4B4E-8630-18484C4AEE30}"/>
            </c:ext>
          </c:extLst>
        </c:ser>
        <c:ser>
          <c:idx val="2"/>
          <c:order val="2"/>
          <c:tx>
            <c:strRef>
              <c:f>Данные!$A$18</c:f>
              <c:strCache>
                <c:ptCount val="1"/>
                <c:pt idx="0">
                  <c:v>2022 первич.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  <a:effectLst/>
            <a:sp3d contourW="6350">
              <a:contourClr>
                <a:schemeClr val="tx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Данные!$B$18:$M$18</c:f>
              <c:numCache>
                <c:formatCode>#\ ##0.0</c:formatCode>
                <c:ptCount val="12"/>
                <c:pt idx="1">
                  <c:v>327</c:v>
                </c:pt>
                <c:pt idx="2">
                  <c:v>545</c:v>
                </c:pt>
                <c:pt idx="3">
                  <c:v>640.20000000000005</c:v>
                </c:pt>
                <c:pt idx="4">
                  <c:v>744</c:v>
                </c:pt>
                <c:pt idx="5">
                  <c:v>876</c:v>
                </c:pt>
                <c:pt idx="6">
                  <c:v>1055</c:v>
                </c:pt>
                <c:pt idx="7">
                  <c:v>1241</c:v>
                </c:pt>
                <c:pt idx="8">
                  <c:v>1449</c:v>
                </c:pt>
                <c:pt idx="9">
                  <c:v>1567</c:v>
                </c:pt>
                <c:pt idx="10">
                  <c:v>1751.6</c:v>
                </c:pt>
                <c:pt idx="11">
                  <c:v>2065.8000000000002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42D3-4832-B27E-67F1FE858289}"/>
            </c:ext>
          </c:extLst>
        </c:ser>
        <c:ser>
          <c:idx val="3"/>
          <c:order val="3"/>
          <c:tx>
            <c:strRef>
              <c:f>Данные!$A$19</c:f>
              <c:strCache>
                <c:ptCount val="1"/>
                <c:pt idx="0">
                  <c:v>2022 вторич.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ysClr val="windowText" lastClr="000000"/>
              </a:solidFill>
            </a:ln>
            <a:effectLst/>
            <a:sp3d contourW="6350">
              <a:contourClr>
                <a:sysClr val="windowText" lastClr="000000"/>
              </a:contourClr>
            </a:sp3d>
          </c:spPr>
          <c:invertIfNegative val="0"/>
          <c:dLbls>
            <c:dLbl>
              <c:idx val="1"/>
              <c:layout>
                <c:manualLayout>
                  <c:x val="1.1850263522567812E-2"/>
                  <c:y val="4.19191995875414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D3-4832-B27E-67F1FE8582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Данные!$B$15:$M$15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Данные!$B$19:$M$19</c:f>
              <c:numCache>
                <c:formatCode>#\ ##0.0</c:formatCode>
                <c:ptCount val="12"/>
                <c:pt idx="1">
                  <c:v>475</c:v>
                </c:pt>
                <c:pt idx="2">
                  <c:v>799</c:v>
                </c:pt>
                <c:pt idx="3">
                  <c:v>846.5</c:v>
                </c:pt>
                <c:pt idx="4">
                  <c:v>878</c:v>
                </c:pt>
                <c:pt idx="5">
                  <c:v>1004</c:v>
                </c:pt>
                <c:pt idx="6">
                  <c:v>1177</c:v>
                </c:pt>
                <c:pt idx="7">
                  <c:v>1444</c:v>
                </c:pt>
                <c:pt idx="8">
                  <c:v>1755</c:v>
                </c:pt>
                <c:pt idx="9">
                  <c:v>2078.5</c:v>
                </c:pt>
                <c:pt idx="10">
                  <c:v>2364.8000000000002</c:v>
                </c:pt>
                <c:pt idx="11">
                  <c:v>2754.3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42D3-4832-B27E-67F1FE858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0657343"/>
        <c:axId val="1503469119"/>
        <c:axId val="0"/>
      </c:bar3DChart>
      <c:catAx>
        <c:axId val="132065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03469119"/>
        <c:crosses val="autoZero"/>
        <c:auto val="1"/>
        <c:lblAlgn val="ctr"/>
        <c:lblOffset val="100"/>
        <c:noMultiLvlLbl val="0"/>
      </c:catAx>
      <c:valAx>
        <c:axId val="1503469119"/>
        <c:scaling>
          <c:orientation val="minMax"/>
          <c:max val="5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320657343"/>
        <c:crosses val="autoZero"/>
        <c:crossBetween val="between"/>
        <c:majorUnit val="29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9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8.1276593713987155E-2"/>
          <c:y val="4.6646323681084574E-2"/>
          <c:w val="0.62793435085236649"/>
          <c:h val="9.1543435119390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32476438257034E-2"/>
          <c:y val="3.904469661880499E-2"/>
          <c:w val="0.92302084230718429"/>
          <c:h val="0.84723830477072715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Данные!$A$11</c:f>
              <c:strCache>
                <c:ptCount val="1"/>
                <c:pt idx="0">
                  <c:v>2022 к 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3.056531562832606E-2"/>
                  <c:y val="-6.6154455886136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04-4E13-96EA-4428716836ED}"/>
                </c:ext>
              </c:extLst>
            </c:dLbl>
            <c:dLbl>
              <c:idx val="6"/>
              <c:layout>
                <c:manualLayout>
                  <c:x val="-3.0692022872140984E-2"/>
                  <c:y val="-6.1486368258021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21-48A1-9241-C7163CC0C2F9}"/>
                </c:ext>
              </c:extLst>
            </c:dLbl>
            <c:dLbl>
              <c:idx val="7"/>
              <c:layout>
                <c:manualLayout>
                  <c:x val="-3.0692022872140984E-2"/>
                  <c:y val="-6.7492374264027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BA-4B8F-A656-15C98F274662}"/>
                </c:ext>
              </c:extLst>
            </c:dLbl>
            <c:dLbl>
              <c:idx val="8"/>
              <c:layout>
                <c:manualLayout>
                  <c:x val="-3.0692022872140984E-2"/>
                  <c:y val="-4.9474356246009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9C-4A2A-8560-96C18B0C06FE}"/>
                </c:ext>
              </c:extLst>
            </c:dLbl>
            <c:dLbl>
              <c:idx val="9"/>
              <c:layout>
                <c:manualLayout>
                  <c:x val="-3.0692022872141091E-2"/>
                  <c:y val="-5.5480362252015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8B-4AAF-B91A-F2424A5607CD}"/>
                </c:ext>
              </c:extLst>
            </c:dLbl>
            <c:dLbl>
              <c:idx val="10"/>
              <c:layout>
                <c:manualLayout>
                  <c:x val="-3.0565315628326005E-2"/>
                  <c:y val="-3.6719718724432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2-46D8-BFA3-7AE55B65F593}"/>
                </c:ext>
              </c:extLst>
            </c:dLbl>
            <c:dLbl>
              <c:idx val="11"/>
              <c:layout>
                <c:manualLayout>
                  <c:x val="-3.0565315628326005E-2"/>
                  <c:y val="-4.2606666156773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4-4E13-96EA-4428716836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Данные!$B$10:$M$10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Данные!$B$11:$M$11</c:f>
              <c:numCache>
                <c:formatCode>0.0%</c:formatCode>
                <c:ptCount val="12"/>
                <c:pt idx="0">
                  <c:v>1.01</c:v>
                </c:pt>
                <c:pt idx="1">
                  <c:v>0.96</c:v>
                </c:pt>
                <c:pt idx="2">
                  <c:v>0.95</c:v>
                </c:pt>
                <c:pt idx="3">
                  <c:v>0.73</c:v>
                </c:pt>
                <c:pt idx="4">
                  <c:v>0.63</c:v>
                </c:pt>
                <c:pt idx="5">
                  <c:v>0.57999999999999996</c:v>
                </c:pt>
                <c:pt idx="6">
                  <c:v>0.57999999999999996</c:v>
                </c:pt>
                <c:pt idx="7">
                  <c:v>0.61</c:v>
                </c:pt>
                <c:pt idx="8">
                  <c:v>0.64</c:v>
                </c:pt>
                <c:pt idx="9">
                  <c:v>0.66</c:v>
                </c:pt>
                <c:pt idx="10">
                  <c:v>0.67</c:v>
                </c:pt>
                <c:pt idx="11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22-4CF8-A404-7C55EBFC88E8}"/>
            </c:ext>
          </c:extLst>
        </c:ser>
        <c:ser>
          <c:idx val="1"/>
          <c:order val="1"/>
          <c:tx>
            <c:strRef>
              <c:f>Данные!$A$12</c:f>
              <c:strCache>
                <c:ptCount val="1"/>
                <c:pt idx="0">
                  <c:v>2022 к 2021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Данные!$B$10:$M$10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Данные!$B$12:$M$12</c:f>
              <c:numCache>
                <c:formatCode>0.0%</c:formatCode>
                <c:ptCount val="12"/>
                <c:pt idx="1">
                  <c:v>1.23</c:v>
                </c:pt>
                <c:pt idx="2">
                  <c:v>1.36</c:v>
                </c:pt>
                <c:pt idx="3">
                  <c:v>1.04</c:v>
                </c:pt>
                <c:pt idx="4">
                  <c:v>0.95</c:v>
                </c:pt>
                <c:pt idx="5">
                  <c:v>0.83</c:v>
                </c:pt>
                <c:pt idx="6">
                  <c:v>0.85</c:v>
                </c:pt>
                <c:pt idx="7">
                  <c:v>0.86</c:v>
                </c:pt>
                <c:pt idx="8">
                  <c:v>0.87</c:v>
                </c:pt>
                <c:pt idx="9">
                  <c:v>0.84</c:v>
                </c:pt>
                <c:pt idx="10">
                  <c:v>0.84</c:v>
                </c:pt>
                <c:pt idx="11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2-4CF8-A404-7C55EBFC88E8}"/>
            </c:ext>
          </c:extLst>
        </c:ser>
        <c:ser>
          <c:idx val="2"/>
          <c:order val="2"/>
          <c:tx>
            <c:strRef>
              <c:f>Данные!$A$13</c:f>
              <c:strCache>
                <c:ptCount val="1"/>
                <c:pt idx="0">
                  <c:v>2022 к 2021 вторич.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14360704911886E-2"/>
                  <c:y val="6.4489844174883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9C-4A2A-8560-96C18B0C06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Данные!$B$10:$M$10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Данные!$B$13:$M$13</c:f>
              <c:numCache>
                <c:formatCode>0.0%</c:formatCode>
                <c:ptCount val="12"/>
                <c:pt idx="1">
                  <c:v>0.87</c:v>
                </c:pt>
                <c:pt idx="2">
                  <c:v>0.82</c:v>
                </c:pt>
                <c:pt idx="3">
                  <c:v>0.62</c:v>
                </c:pt>
                <c:pt idx="4">
                  <c:v>0.52</c:v>
                </c:pt>
                <c:pt idx="5">
                  <c:v>0.5</c:v>
                </c:pt>
                <c:pt idx="6">
                  <c:v>0.5</c:v>
                </c:pt>
                <c:pt idx="7">
                  <c:v>0.54</c:v>
                </c:pt>
                <c:pt idx="8">
                  <c:v>0.56999999999999995</c:v>
                </c:pt>
                <c:pt idx="9">
                  <c:v>0.6</c:v>
                </c:pt>
                <c:pt idx="10">
                  <c:v>0.62</c:v>
                </c:pt>
                <c:pt idx="11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22-4CF8-A404-7C55EBFC8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860272"/>
        <c:axId val="1588844880"/>
      </c:lineChart>
      <c:catAx>
        <c:axId val="158886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44880"/>
        <c:crosses val="autoZero"/>
        <c:auto val="1"/>
        <c:lblAlgn val="ctr"/>
        <c:lblOffset val="100"/>
        <c:noMultiLvlLbl val="0"/>
      </c:catAx>
      <c:valAx>
        <c:axId val="1588844880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88860272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2433800853018373"/>
          <c:y val="7.7282636967676344E-2"/>
          <c:w val="0.73248149232987014"/>
          <c:h val="0.14278120640325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99222200092823E-2"/>
          <c:y val="3.1296408461762792E-2"/>
          <c:w val="0.92293651892454787"/>
          <c:h val="0.8400376875967428"/>
        </c:manualLayout>
      </c:layout>
      <c:lineChart>
        <c:grouping val="standard"/>
        <c:varyColors val="0"/>
        <c:ser>
          <c:idx val="0"/>
          <c:order val="0"/>
          <c:tx>
            <c:strRef>
              <c:f>Данные!$A$22</c:f>
              <c:strCache>
                <c:ptCount val="1"/>
                <c:pt idx="0">
                  <c:v>2022 к 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4180419220810998E-2"/>
                  <c:y val="-6.6880229714875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15-4D01-8113-B85B220AD3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Данные!$B$21:$M$21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Данные!$B$22:$M$22</c:f>
              <c:numCache>
                <c:formatCode>0.0%</c:formatCode>
                <c:ptCount val="12"/>
                <c:pt idx="0">
                  <c:v>1.26</c:v>
                </c:pt>
                <c:pt idx="1">
                  <c:v>1.21</c:v>
                </c:pt>
                <c:pt idx="2">
                  <c:v>1.1499999999999999</c:v>
                </c:pt>
                <c:pt idx="3">
                  <c:v>0.87</c:v>
                </c:pt>
                <c:pt idx="4">
                  <c:v>0.75</c:v>
                </c:pt>
                <c:pt idx="5">
                  <c:v>0.7</c:v>
                </c:pt>
                <c:pt idx="6">
                  <c:v>0.71</c:v>
                </c:pt>
                <c:pt idx="7">
                  <c:v>0.75</c:v>
                </c:pt>
                <c:pt idx="8">
                  <c:v>0.79</c:v>
                </c:pt>
                <c:pt idx="9">
                  <c:v>0.8</c:v>
                </c:pt>
                <c:pt idx="10">
                  <c:v>0.81</c:v>
                </c:pt>
                <c:pt idx="11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5-4D01-8113-B85B220AD38D}"/>
            </c:ext>
          </c:extLst>
        </c:ser>
        <c:ser>
          <c:idx val="1"/>
          <c:order val="1"/>
          <c:tx>
            <c:strRef>
              <c:f>Данные!$A$23</c:f>
              <c:strCache>
                <c:ptCount val="1"/>
                <c:pt idx="0">
                  <c:v>2022 к 2021 первич.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FF00"/>
              </a:solidFill>
              <a:ln w="9525">
                <a:solidFill>
                  <a:srgbClr val="0066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66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Данные!$B$21:$M$21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Данные!$B$23:$M$23</c:f>
              <c:numCache>
                <c:formatCode>0.0%</c:formatCode>
                <c:ptCount val="12"/>
                <c:pt idx="1">
                  <c:v>1.44</c:v>
                </c:pt>
                <c:pt idx="2">
                  <c:v>1.41</c:v>
                </c:pt>
                <c:pt idx="3">
                  <c:v>1.1299999999999999</c:v>
                </c:pt>
                <c:pt idx="4">
                  <c:v>1.05</c:v>
                </c:pt>
                <c:pt idx="5">
                  <c:v>0.95</c:v>
                </c:pt>
                <c:pt idx="6">
                  <c:v>1.02</c:v>
                </c:pt>
                <c:pt idx="7">
                  <c:v>1.07</c:v>
                </c:pt>
                <c:pt idx="8">
                  <c:v>1.1100000000000001</c:v>
                </c:pt>
                <c:pt idx="9">
                  <c:v>1.06</c:v>
                </c:pt>
                <c:pt idx="10">
                  <c:v>1.06</c:v>
                </c:pt>
                <c:pt idx="11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5-4D01-8113-B85B220AD38D}"/>
            </c:ext>
          </c:extLst>
        </c:ser>
        <c:ser>
          <c:idx val="2"/>
          <c:order val="2"/>
          <c:tx>
            <c:strRef>
              <c:f>Данные!$A$24</c:f>
              <c:strCache>
                <c:ptCount val="1"/>
                <c:pt idx="0">
                  <c:v>2022 к 2021 вторич.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rgbClr val="6633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6633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Данные!$B$21:$M$21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Данные!$B$24:$M$24</c:f>
              <c:numCache>
                <c:formatCode>0.0%</c:formatCode>
                <c:ptCount val="12"/>
                <c:pt idx="1">
                  <c:v>1.0900000000000001</c:v>
                </c:pt>
                <c:pt idx="2">
                  <c:v>1.03</c:v>
                </c:pt>
                <c:pt idx="3">
                  <c:v>0.74</c:v>
                </c:pt>
                <c:pt idx="4">
                  <c:v>0.61</c:v>
                </c:pt>
                <c:pt idx="5">
                  <c:v>0.56999999999999995</c:v>
                </c:pt>
                <c:pt idx="6">
                  <c:v>0.56000000000000005</c:v>
                </c:pt>
                <c:pt idx="7">
                  <c:v>0.6</c:v>
                </c:pt>
                <c:pt idx="8">
                  <c:v>0.7</c:v>
                </c:pt>
                <c:pt idx="9">
                  <c:v>0.68</c:v>
                </c:pt>
                <c:pt idx="10">
                  <c:v>0.7</c:v>
                </c:pt>
                <c:pt idx="11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15-4D01-8113-B85B220AD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998095"/>
        <c:axId val="1678005583"/>
      </c:lineChart>
      <c:catAx>
        <c:axId val="167799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8005583"/>
        <c:crosses val="autoZero"/>
        <c:auto val="1"/>
        <c:lblAlgn val="ctr"/>
        <c:lblOffset val="100"/>
        <c:noMultiLvlLbl val="0"/>
      </c:catAx>
      <c:valAx>
        <c:axId val="1678005583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77998095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66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6633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23995794049486516"/>
          <c:y val="4.5584045584045586E-2"/>
          <c:w val="0.732197305436182"/>
          <c:h val="0.12241380083899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</xdr:row>
      <xdr:rowOff>25399</xdr:rowOff>
    </xdr:from>
    <xdr:to>
      <xdr:col>13</xdr:col>
      <xdr:colOff>847725</xdr:colOff>
      <xdr:row>19</xdr:row>
      <xdr:rowOff>180974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183D2567-F662-4978-A89B-70F13641E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162702</xdr:colOff>
      <xdr:row>36</xdr:row>
      <xdr:rowOff>15745</xdr:rowOff>
    </xdr:from>
    <xdr:to>
      <xdr:col>13</xdr:col>
      <xdr:colOff>905651</xdr:colOff>
      <xdr:row>54</xdr:row>
      <xdr:rowOff>105163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74828312-613A-4767-A8A7-99E916C476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600075</xdr:colOff>
      <xdr:row>0</xdr:row>
      <xdr:rowOff>114301</xdr:rowOff>
    </xdr:from>
    <xdr:to>
      <xdr:col>13</xdr:col>
      <xdr:colOff>781050</xdr:colOff>
      <xdr:row>2</xdr:row>
      <xdr:rowOff>38100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id="{AEDE01D3-5123-4FEE-B40F-8FD518F98CA5}"/>
            </a:ext>
          </a:extLst>
        </xdr:cNvPr>
        <xdr:cNvSpPr/>
      </xdr:nvSpPr>
      <xdr:spPr>
        <a:xfrm>
          <a:off x="7915275" y="1143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1.1</a:t>
          </a:r>
        </a:p>
      </xdr:txBody>
    </xdr:sp>
    <xdr:clientData/>
  </xdr:twoCellAnchor>
  <xdr:twoCellAnchor>
    <xdr:from>
      <xdr:col>13</xdr:col>
      <xdr:colOff>38100</xdr:colOff>
      <xdr:row>20</xdr:row>
      <xdr:rowOff>1</xdr:rowOff>
    </xdr:from>
    <xdr:to>
      <xdr:col>13</xdr:col>
      <xdr:colOff>828675</xdr:colOff>
      <xdr:row>21</xdr:row>
      <xdr:rowOff>104775</xdr:rowOff>
    </xdr:to>
    <xdr:sp macro="" textlink="">
      <xdr:nvSpPr>
        <xdr:cNvPr id="7" name="Овал 6">
          <a:extLst>
            <a:ext uri="{FF2B5EF4-FFF2-40B4-BE49-F238E27FC236}">
              <a16:creationId xmlns:a16="http://schemas.microsoft.com/office/drawing/2014/main" id="{00A71ACE-FCEB-4260-9DFD-3DBD154A7598}"/>
            </a:ext>
          </a:extLst>
        </xdr:cNvPr>
        <xdr:cNvSpPr/>
      </xdr:nvSpPr>
      <xdr:spPr>
        <a:xfrm>
          <a:off x="7962900" y="3914776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1.2</a:t>
          </a:r>
        </a:p>
      </xdr:txBody>
    </xdr:sp>
    <xdr:clientData/>
  </xdr:twoCellAnchor>
  <xdr:twoCellAnchor>
    <xdr:from>
      <xdr:col>13</xdr:col>
      <xdr:colOff>28575</xdr:colOff>
      <xdr:row>34</xdr:row>
      <xdr:rowOff>19051</xdr:rowOff>
    </xdr:from>
    <xdr:to>
      <xdr:col>13</xdr:col>
      <xdr:colOff>819150</xdr:colOff>
      <xdr:row>36</xdr:row>
      <xdr:rowOff>28575</xdr:rowOff>
    </xdr:to>
    <xdr:sp macro="" textlink="">
      <xdr:nvSpPr>
        <xdr:cNvPr id="8" name="Овал 7">
          <a:extLst>
            <a:ext uri="{FF2B5EF4-FFF2-40B4-BE49-F238E27FC236}">
              <a16:creationId xmlns:a16="http://schemas.microsoft.com/office/drawing/2014/main" id="{4083A58C-85C1-4F48-9856-779DEC588383}"/>
            </a:ext>
          </a:extLst>
        </xdr:cNvPr>
        <xdr:cNvSpPr/>
      </xdr:nvSpPr>
      <xdr:spPr>
        <a:xfrm>
          <a:off x="7953375" y="672465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</xdr:txBody>
    </xdr:sp>
    <xdr:clientData/>
  </xdr:twoCellAnchor>
  <xdr:twoCellAnchor>
    <xdr:from>
      <xdr:col>12</xdr:col>
      <xdr:colOff>561975</xdr:colOff>
      <xdr:row>55</xdr:row>
      <xdr:rowOff>19051</xdr:rowOff>
    </xdr:from>
    <xdr:to>
      <xdr:col>13</xdr:col>
      <xdr:colOff>742950</xdr:colOff>
      <xdr:row>56</xdr:row>
      <xdr:rowOff>180975</xdr:rowOff>
    </xdr:to>
    <xdr:sp macro="" textlink="">
      <xdr:nvSpPr>
        <xdr:cNvPr id="9" name="Овал 8">
          <a:extLst>
            <a:ext uri="{FF2B5EF4-FFF2-40B4-BE49-F238E27FC236}">
              <a16:creationId xmlns:a16="http://schemas.microsoft.com/office/drawing/2014/main" id="{DEEB3B41-81DD-44EF-9A11-D3220BDACEED}"/>
            </a:ext>
          </a:extLst>
        </xdr:cNvPr>
        <xdr:cNvSpPr/>
      </xdr:nvSpPr>
      <xdr:spPr>
        <a:xfrm>
          <a:off x="7877175" y="10744201"/>
          <a:ext cx="790575" cy="4095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 b="1"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</xdr:txBody>
    </xdr:sp>
    <xdr:clientData/>
  </xdr:twoCellAnchor>
  <xdr:twoCellAnchor>
    <xdr:from>
      <xdr:col>0</xdr:col>
      <xdr:colOff>76201</xdr:colOff>
      <xdr:row>22</xdr:row>
      <xdr:rowOff>38101</xdr:rowOff>
    </xdr:from>
    <xdr:to>
      <xdr:col>13</xdr:col>
      <xdr:colOff>685801</xdr:colOff>
      <xdr:row>33</xdr:row>
      <xdr:rowOff>57151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2FFC6EF9-6D36-46FA-90F6-ED4BB74C9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123824</xdr:colOff>
      <xdr:row>57</xdr:row>
      <xdr:rowOff>0</xdr:rowOff>
    </xdr:from>
    <xdr:to>
      <xdr:col>13</xdr:col>
      <xdr:colOff>847723</xdr:colOff>
      <xdr:row>68</xdr:row>
      <xdr:rowOff>133350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EFABB289-3134-41BE-A300-83EC3CC43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7DBFC-6D5E-4B08-B274-A50234C79155}">
  <dimension ref="A1:N57"/>
  <sheetViews>
    <sheetView tabSelected="1" topLeftCell="A49" zoomScale="98" zoomScaleNormal="98" zoomScalePageLayoutView="75" workbookViewId="0">
      <selection activeCell="P33" sqref="P33"/>
    </sheetView>
  </sheetViews>
  <sheetFormatPr defaultRowHeight="15" x14ac:dyDescent="0.25"/>
  <cols>
    <col min="14" max="14" width="13.85546875" customWidth="1"/>
  </cols>
  <sheetData>
    <row r="1" spans="1:14" ht="22.5" customHeight="1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x14ac:dyDescent="0.2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21" spans="1:14" ht="24" customHeight="1" x14ac:dyDescent="0.25">
      <c r="A21" s="31" t="s">
        <v>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5.75" x14ac:dyDescent="0.25">
      <c r="A22" s="30" t="s">
        <v>15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35" spans="1:14" ht="17.25" customHeight="1" x14ac:dyDescent="0.25">
      <c r="A35" s="31" t="s">
        <v>22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4.25" customHeight="1" x14ac:dyDescent="0.25">
      <c r="A36" s="30" t="s">
        <v>15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56" spans="1:14" ht="19.5" customHeight="1" x14ac:dyDescent="0.25">
      <c r="A56" s="31" t="s">
        <v>23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5.75" x14ac:dyDescent="0.25">
      <c r="A57" s="30" t="s">
        <v>15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</sheetData>
  <mergeCells count="8">
    <mergeCell ref="A57:N57"/>
    <mergeCell ref="A1:N1"/>
    <mergeCell ref="A21:N21"/>
    <mergeCell ref="A35:N35"/>
    <mergeCell ref="A56:N56"/>
    <mergeCell ref="A2:N2"/>
    <mergeCell ref="A36:N36"/>
    <mergeCell ref="A22:N22"/>
  </mergeCells>
  <pageMargins left="0.59055118110236215" right="0.59055118110236215" top="0.78740157480314965" bottom="0.59055118110236215" header="0.31496062992125984" footer="0.31496062992125984"/>
  <pageSetup paperSize="9" scale="9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DED6-7D70-4E62-BE94-3B60A3FEB7CC}">
  <dimension ref="A1:M24"/>
  <sheetViews>
    <sheetView topLeftCell="B1" zoomScale="75" zoomScaleNormal="75" workbookViewId="0">
      <selection activeCell="L20" sqref="L20:M20"/>
    </sheetView>
  </sheetViews>
  <sheetFormatPr defaultRowHeight="15" x14ac:dyDescent="0.25"/>
  <cols>
    <col min="1" max="1" width="19.42578125" customWidth="1"/>
  </cols>
  <sheetData>
    <row r="1" spans="1:13" s="1" customFormat="1" ht="15.75" x14ac:dyDescent="0.25"/>
    <row r="2" spans="1:13" s="1" customFormat="1" ht="15.75" x14ac:dyDescent="0.25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6.5" thickBot="1" x14ac:dyDescent="0.3">
      <c r="A3" s="32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 x14ac:dyDescent="0.25">
      <c r="A4" s="12"/>
      <c r="B4" s="13" t="s">
        <v>2</v>
      </c>
      <c r="C4" s="13" t="s">
        <v>3</v>
      </c>
      <c r="D4" s="13" t="s">
        <v>4</v>
      </c>
      <c r="E4" s="13" t="s">
        <v>1</v>
      </c>
      <c r="F4" s="13" t="s">
        <v>0</v>
      </c>
      <c r="G4" s="14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5" t="s">
        <v>11</v>
      </c>
    </row>
    <row r="5" spans="1:13" ht="15.75" x14ac:dyDescent="0.25">
      <c r="A5" s="4">
        <v>2021</v>
      </c>
      <c r="B5" s="2">
        <f t="shared" ref="B5:L5" si="0">B6/B11</f>
        <v>95.049504950495049</v>
      </c>
      <c r="C5" s="2">
        <f t="shared" si="0"/>
        <v>240.625</v>
      </c>
      <c r="D5" s="2">
        <f t="shared" si="0"/>
        <v>420</v>
      </c>
      <c r="E5" s="2">
        <f t="shared" si="0"/>
        <v>606.57534246575347</v>
      </c>
      <c r="F5" s="2">
        <f t="shared" si="0"/>
        <v>753.96825396825398</v>
      </c>
      <c r="G5" s="2">
        <f t="shared" si="0"/>
        <v>939.65517241379314</v>
      </c>
      <c r="H5" s="2">
        <f t="shared" si="0"/>
        <v>1094.8275862068967</v>
      </c>
      <c r="I5" s="2">
        <f t="shared" si="0"/>
        <v>1247.5409836065573</v>
      </c>
      <c r="J5" s="2">
        <f t="shared" si="0"/>
        <v>1398.4375</v>
      </c>
      <c r="K5" s="2">
        <f t="shared" si="0"/>
        <v>1548.7878787878788</v>
      </c>
      <c r="L5" s="2">
        <f t="shared" si="0"/>
        <v>1717.9104477611938</v>
      </c>
      <c r="M5" s="2">
        <v>1900</v>
      </c>
    </row>
    <row r="6" spans="1:13" ht="15.75" x14ac:dyDescent="0.25">
      <c r="A6" s="4" t="s">
        <v>18</v>
      </c>
      <c r="B6" s="2">
        <v>96</v>
      </c>
      <c r="C6" s="2">
        <v>231</v>
      </c>
      <c r="D6" s="2">
        <v>399</v>
      </c>
      <c r="E6" s="2">
        <v>442.8</v>
      </c>
      <c r="F6" s="2">
        <v>475</v>
      </c>
      <c r="G6" s="3">
        <v>545</v>
      </c>
      <c r="H6" s="2">
        <v>635</v>
      </c>
      <c r="I6" s="2">
        <v>761</v>
      </c>
      <c r="J6" s="2">
        <v>895</v>
      </c>
      <c r="K6" s="2">
        <v>1022.2</v>
      </c>
      <c r="L6" s="2">
        <v>1151</v>
      </c>
      <c r="M6" s="5">
        <v>1327.4</v>
      </c>
    </row>
    <row r="7" spans="1:13" ht="15.75" x14ac:dyDescent="0.25">
      <c r="A7" s="4" t="s">
        <v>16</v>
      </c>
      <c r="B7" s="2"/>
      <c r="C7" s="2">
        <v>77</v>
      </c>
      <c r="D7" s="2">
        <v>142</v>
      </c>
      <c r="E7" s="2">
        <v>157.6</v>
      </c>
      <c r="F7" s="2">
        <v>179</v>
      </c>
      <c r="G7" s="3">
        <v>200</v>
      </c>
      <c r="H7" s="2">
        <v>229</v>
      </c>
      <c r="I7" s="2">
        <v>259</v>
      </c>
      <c r="J7" s="2">
        <v>295</v>
      </c>
      <c r="K7" s="2">
        <v>317.5</v>
      </c>
      <c r="L7" s="2">
        <v>352.5</v>
      </c>
      <c r="M7" s="5">
        <v>407.2</v>
      </c>
    </row>
    <row r="8" spans="1:13" ht="16.5" thickBot="1" x14ac:dyDescent="0.3">
      <c r="A8" s="6" t="s">
        <v>17</v>
      </c>
      <c r="B8" s="17"/>
      <c r="C8" s="17">
        <f>C6-C7</f>
        <v>154</v>
      </c>
      <c r="D8" s="17">
        <v>257</v>
      </c>
      <c r="E8" s="17">
        <v>285.2</v>
      </c>
      <c r="F8" s="17">
        <v>297</v>
      </c>
      <c r="G8" s="18">
        <v>345</v>
      </c>
      <c r="H8" s="17">
        <v>406</v>
      </c>
      <c r="I8" s="17">
        <v>502</v>
      </c>
      <c r="J8" s="17">
        <v>600</v>
      </c>
      <c r="K8" s="17">
        <v>704.7</v>
      </c>
      <c r="L8" s="17">
        <v>798.5</v>
      </c>
      <c r="M8" s="19">
        <v>920.2</v>
      </c>
    </row>
    <row r="9" spans="1:13" ht="16.5" thickBot="1" x14ac:dyDescent="0.3">
      <c r="A9" s="22"/>
      <c r="B9" s="23"/>
      <c r="C9" s="29">
        <f t="shared" ref="C9:M9" si="1">C8/C6</f>
        <v>0.66666666666666663</v>
      </c>
      <c r="D9" s="29">
        <f t="shared" si="1"/>
        <v>0.64411027568922308</v>
      </c>
      <c r="E9" s="29">
        <f t="shared" si="1"/>
        <v>0.64408310749774156</v>
      </c>
      <c r="F9" s="29">
        <f t="shared" si="1"/>
        <v>0.62526315789473685</v>
      </c>
      <c r="G9" s="29">
        <f t="shared" si="1"/>
        <v>0.6330275229357798</v>
      </c>
      <c r="H9" s="29">
        <f t="shared" si="1"/>
        <v>0.6393700787401575</v>
      </c>
      <c r="I9" s="29">
        <f t="shared" si="1"/>
        <v>0.65965834428383707</v>
      </c>
      <c r="J9" s="29">
        <f t="shared" si="1"/>
        <v>0.67039106145251393</v>
      </c>
      <c r="K9" s="29">
        <f t="shared" si="1"/>
        <v>0.68939542163960088</v>
      </c>
      <c r="L9" s="29">
        <f t="shared" si="1"/>
        <v>0.69374456993918332</v>
      </c>
      <c r="M9" s="29">
        <f t="shared" si="1"/>
        <v>0.69323489528401383</v>
      </c>
    </row>
    <row r="10" spans="1:13" ht="15.75" x14ac:dyDescent="0.25">
      <c r="A10" s="20"/>
      <c r="B10" s="10" t="s">
        <v>2</v>
      </c>
      <c r="C10" s="10" t="s">
        <v>3</v>
      </c>
      <c r="D10" s="10" t="s">
        <v>4</v>
      </c>
      <c r="E10" s="10" t="s">
        <v>1</v>
      </c>
      <c r="F10" s="10" t="s">
        <v>0</v>
      </c>
      <c r="G10" s="11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21" t="s">
        <v>11</v>
      </c>
    </row>
    <row r="11" spans="1:13" ht="16.5" thickBot="1" x14ac:dyDescent="0.3">
      <c r="A11" s="6" t="s">
        <v>19</v>
      </c>
      <c r="B11" s="7">
        <v>1.01</v>
      </c>
      <c r="C11" s="7">
        <v>0.96</v>
      </c>
      <c r="D11" s="7">
        <v>0.95</v>
      </c>
      <c r="E11" s="7">
        <v>0.73</v>
      </c>
      <c r="F11" s="7">
        <v>0.63</v>
      </c>
      <c r="G11" s="8">
        <v>0.57999999999999996</v>
      </c>
      <c r="H11" s="8">
        <v>0.57999999999999996</v>
      </c>
      <c r="I11" s="8">
        <v>0.61</v>
      </c>
      <c r="J11" s="8">
        <v>0.64</v>
      </c>
      <c r="K11" s="8">
        <v>0.66</v>
      </c>
      <c r="L11" s="8">
        <v>0.67</v>
      </c>
      <c r="M11" s="9">
        <v>0.7</v>
      </c>
    </row>
    <row r="12" spans="1:13" ht="16.5" thickBot="1" x14ac:dyDescent="0.3">
      <c r="A12" s="6" t="s">
        <v>25</v>
      </c>
      <c r="B12" s="7"/>
      <c r="C12" s="7">
        <v>1.23</v>
      </c>
      <c r="D12" s="7">
        <v>1.36</v>
      </c>
      <c r="E12" s="7">
        <v>1.04</v>
      </c>
      <c r="F12" s="7">
        <v>0.95</v>
      </c>
      <c r="G12" s="8">
        <v>0.83</v>
      </c>
      <c r="H12" s="8">
        <v>0.85</v>
      </c>
      <c r="I12" s="8">
        <v>0.86</v>
      </c>
      <c r="J12" s="8">
        <v>0.87</v>
      </c>
      <c r="K12" s="8">
        <v>0.84</v>
      </c>
      <c r="L12" s="8">
        <v>0.84</v>
      </c>
      <c r="M12" s="9">
        <v>0.86</v>
      </c>
    </row>
    <row r="13" spans="1:13" ht="16.5" thickBot="1" x14ac:dyDescent="0.3">
      <c r="A13" s="6" t="s">
        <v>24</v>
      </c>
      <c r="B13" s="7"/>
      <c r="C13" s="7">
        <v>0.87</v>
      </c>
      <c r="D13" s="7">
        <v>0.82</v>
      </c>
      <c r="E13" s="7">
        <v>0.62</v>
      </c>
      <c r="F13" s="7">
        <v>0.52</v>
      </c>
      <c r="G13" s="8">
        <v>0.5</v>
      </c>
      <c r="H13" s="8">
        <v>0.5</v>
      </c>
      <c r="I13" s="8">
        <v>0.54</v>
      </c>
      <c r="J13" s="8">
        <v>0.56999999999999995</v>
      </c>
      <c r="K13" s="8">
        <v>0.6</v>
      </c>
      <c r="L13" s="8">
        <v>0.62</v>
      </c>
      <c r="M13" s="9">
        <v>0.64</v>
      </c>
    </row>
    <row r="14" spans="1:13" ht="16.5" thickBot="1" x14ac:dyDescent="0.3">
      <c r="A14" s="33" t="s">
        <v>13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 x14ac:dyDescent="0.25">
      <c r="A15" s="16"/>
      <c r="B15" s="13" t="s">
        <v>2</v>
      </c>
      <c r="C15" s="13" t="s">
        <v>3</v>
      </c>
      <c r="D15" s="13" t="s">
        <v>4</v>
      </c>
      <c r="E15" s="13" t="s">
        <v>1</v>
      </c>
      <c r="F15" s="13" t="s">
        <v>0</v>
      </c>
      <c r="G15" s="14" t="s">
        <v>5</v>
      </c>
      <c r="H15" s="13" t="s">
        <v>6</v>
      </c>
      <c r="I15" s="13" t="s">
        <v>7</v>
      </c>
      <c r="J15" s="13" t="s">
        <v>8</v>
      </c>
      <c r="K15" s="13" t="s">
        <v>9</v>
      </c>
      <c r="L15" s="13" t="s">
        <v>10</v>
      </c>
      <c r="M15" s="15" t="s">
        <v>11</v>
      </c>
    </row>
    <row r="16" spans="1:13" ht="15.75" x14ac:dyDescent="0.25">
      <c r="A16" s="4">
        <v>2021</v>
      </c>
      <c r="B16" s="2">
        <f t="shared" ref="B16:L16" si="2">B17/B22</f>
        <v>260.3174603174603</v>
      </c>
      <c r="C16" s="2">
        <f t="shared" si="2"/>
        <v>662.80991735537191</v>
      </c>
      <c r="D16" s="2">
        <f t="shared" si="2"/>
        <v>1168.6956521739132</v>
      </c>
      <c r="E16" s="2">
        <f t="shared" si="2"/>
        <v>1708.8505747126437</v>
      </c>
      <c r="F16" s="2">
        <f t="shared" si="2"/>
        <v>2162.6666666666665</v>
      </c>
      <c r="G16" s="2">
        <f t="shared" si="2"/>
        <v>2685.7142857142858</v>
      </c>
      <c r="H16" s="2">
        <f t="shared" si="2"/>
        <v>3143.6619718309862</v>
      </c>
      <c r="I16" s="2">
        <f t="shared" si="2"/>
        <v>3580</v>
      </c>
      <c r="J16" s="2">
        <f t="shared" si="2"/>
        <v>4055.6962025316452</v>
      </c>
      <c r="K16" s="2">
        <f t="shared" si="2"/>
        <v>4557</v>
      </c>
      <c r="L16" s="2">
        <f t="shared" si="2"/>
        <v>5081.8518518518522</v>
      </c>
      <c r="M16" s="2">
        <v>5700</v>
      </c>
    </row>
    <row r="17" spans="1:13" ht="15.75" x14ac:dyDescent="0.25">
      <c r="A17" s="4" t="s">
        <v>18</v>
      </c>
      <c r="B17" s="2">
        <v>328</v>
      </c>
      <c r="C17" s="2">
        <v>802</v>
      </c>
      <c r="D17" s="2">
        <v>1344</v>
      </c>
      <c r="E17" s="2">
        <v>1486.7</v>
      </c>
      <c r="F17" s="2">
        <v>1622</v>
      </c>
      <c r="G17" s="3">
        <v>1880</v>
      </c>
      <c r="H17" s="2">
        <v>2232</v>
      </c>
      <c r="I17" s="2">
        <v>2685</v>
      </c>
      <c r="J17" s="2">
        <v>3204</v>
      </c>
      <c r="K17" s="2">
        <v>3645.6</v>
      </c>
      <c r="L17" s="2">
        <v>4116.3</v>
      </c>
      <c r="M17" s="5">
        <v>4820.1000000000004</v>
      </c>
    </row>
    <row r="18" spans="1:13" ht="15.75" x14ac:dyDescent="0.25">
      <c r="A18" s="4" t="s">
        <v>16</v>
      </c>
      <c r="B18" s="2"/>
      <c r="C18" s="2">
        <v>327</v>
      </c>
      <c r="D18" s="2">
        <v>545</v>
      </c>
      <c r="E18" s="2">
        <v>640.20000000000005</v>
      </c>
      <c r="F18" s="2">
        <v>744</v>
      </c>
      <c r="G18" s="3">
        <v>876</v>
      </c>
      <c r="H18" s="2">
        <v>1055</v>
      </c>
      <c r="I18" s="2">
        <v>1241</v>
      </c>
      <c r="J18" s="2">
        <v>1449</v>
      </c>
      <c r="K18" s="2">
        <v>1567</v>
      </c>
      <c r="L18" s="2">
        <v>1751.6</v>
      </c>
      <c r="M18" s="5">
        <v>2065.8000000000002</v>
      </c>
    </row>
    <row r="19" spans="1:13" ht="16.5" thickBot="1" x14ac:dyDescent="0.3">
      <c r="A19" s="6" t="s">
        <v>17</v>
      </c>
      <c r="B19" s="26"/>
      <c r="C19" s="26">
        <f>C17-C18</f>
        <v>475</v>
      </c>
      <c r="D19" s="26">
        <v>799</v>
      </c>
      <c r="E19" s="26">
        <v>846.5</v>
      </c>
      <c r="F19" s="26">
        <v>878</v>
      </c>
      <c r="G19" s="27">
        <v>1004</v>
      </c>
      <c r="H19" s="26">
        <v>1177</v>
      </c>
      <c r="I19" s="26">
        <v>1444</v>
      </c>
      <c r="J19" s="26">
        <v>1755</v>
      </c>
      <c r="K19" s="26">
        <v>2078.5</v>
      </c>
      <c r="L19" s="26">
        <v>2364.8000000000002</v>
      </c>
      <c r="M19" s="28">
        <v>2754.3</v>
      </c>
    </row>
    <row r="20" spans="1:13" ht="16.5" thickBot="1" x14ac:dyDescent="0.3">
      <c r="A20" s="24"/>
      <c r="B20" s="25"/>
      <c r="C20" s="29">
        <f>C19/C17</f>
        <v>0.5922693266832918</v>
      </c>
      <c r="D20" s="29">
        <f>D19/D17</f>
        <v>0.59449404761904767</v>
      </c>
      <c r="E20" s="29">
        <f>E19/E17</f>
        <v>0.56938185242483352</v>
      </c>
      <c r="F20" s="29">
        <f t="shared" ref="F20:M20" si="3">F19/F17</f>
        <v>0.54130702836004929</v>
      </c>
      <c r="G20" s="29">
        <f t="shared" si="3"/>
        <v>0.53404255319148941</v>
      </c>
      <c r="H20" s="29">
        <f t="shared" si="3"/>
        <v>0.5273297491039427</v>
      </c>
      <c r="I20" s="29">
        <f t="shared" si="3"/>
        <v>0.53780260707635008</v>
      </c>
      <c r="J20" s="29">
        <f t="shared" si="3"/>
        <v>0.547752808988764</v>
      </c>
      <c r="K20" s="29">
        <f t="shared" si="3"/>
        <v>0.57013934606100503</v>
      </c>
      <c r="L20" s="29">
        <f t="shared" si="3"/>
        <v>0.57449651385953404</v>
      </c>
      <c r="M20" s="29">
        <f t="shared" si="3"/>
        <v>0.57141968008962474</v>
      </c>
    </row>
    <row r="21" spans="1:13" ht="15.75" x14ac:dyDescent="0.25">
      <c r="A21" s="20"/>
      <c r="B21" s="10" t="s">
        <v>2</v>
      </c>
      <c r="C21" s="10" t="s">
        <v>3</v>
      </c>
      <c r="D21" s="10" t="s">
        <v>4</v>
      </c>
      <c r="E21" s="10" t="s">
        <v>1</v>
      </c>
      <c r="F21" s="10" t="s">
        <v>0</v>
      </c>
      <c r="G21" s="11" t="s">
        <v>5</v>
      </c>
      <c r="H21" s="10" t="s">
        <v>6</v>
      </c>
      <c r="I21" s="10" t="s">
        <v>7</v>
      </c>
      <c r="J21" s="10" t="s">
        <v>8</v>
      </c>
      <c r="K21" s="10" t="s">
        <v>9</v>
      </c>
      <c r="L21" s="10" t="s">
        <v>10</v>
      </c>
      <c r="M21" s="21" t="s">
        <v>11</v>
      </c>
    </row>
    <row r="22" spans="1:13" ht="16.5" thickBot="1" x14ac:dyDescent="0.3">
      <c r="A22" s="6" t="s">
        <v>19</v>
      </c>
      <c r="B22" s="7">
        <v>1.26</v>
      </c>
      <c r="C22" s="7">
        <v>1.21</v>
      </c>
      <c r="D22" s="7">
        <v>1.1499999999999999</v>
      </c>
      <c r="E22" s="7">
        <v>0.87</v>
      </c>
      <c r="F22" s="7">
        <v>0.75</v>
      </c>
      <c r="G22" s="8">
        <v>0.7</v>
      </c>
      <c r="H22" s="8">
        <v>0.71</v>
      </c>
      <c r="I22" s="8">
        <v>0.75</v>
      </c>
      <c r="J22" s="8">
        <v>0.79</v>
      </c>
      <c r="K22" s="8">
        <v>0.8</v>
      </c>
      <c r="L22" s="8">
        <v>0.81</v>
      </c>
      <c r="M22" s="9">
        <v>0.85</v>
      </c>
    </row>
    <row r="23" spans="1:13" ht="16.5" thickBot="1" x14ac:dyDescent="0.3">
      <c r="A23" s="6" t="s">
        <v>25</v>
      </c>
      <c r="B23" s="7"/>
      <c r="C23" s="7">
        <v>1.44</v>
      </c>
      <c r="D23" s="7">
        <v>1.41</v>
      </c>
      <c r="E23" s="7">
        <v>1.1299999999999999</v>
      </c>
      <c r="F23" s="7">
        <v>1.05</v>
      </c>
      <c r="G23" s="8">
        <v>0.95</v>
      </c>
      <c r="H23" s="8">
        <v>1.02</v>
      </c>
      <c r="I23" s="8">
        <v>1.07</v>
      </c>
      <c r="J23" s="8">
        <v>1.1100000000000001</v>
      </c>
      <c r="K23" s="8">
        <v>1.06</v>
      </c>
      <c r="L23" s="8">
        <v>1.06</v>
      </c>
      <c r="M23" s="9">
        <v>1.1000000000000001</v>
      </c>
    </row>
    <row r="24" spans="1:13" ht="16.5" thickBot="1" x14ac:dyDescent="0.3">
      <c r="A24" s="6" t="s">
        <v>24</v>
      </c>
      <c r="B24" s="7"/>
      <c r="C24" s="7">
        <v>1.0900000000000001</v>
      </c>
      <c r="D24" s="7">
        <v>1.03</v>
      </c>
      <c r="E24" s="7">
        <v>0.74</v>
      </c>
      <c r="F24" s="7">
        <v>0.61</v>
      </c>
      <c r="G24" s="8">
        <v>0.56999999999999995</v>
      </c>
      <c r="H24" s="8">
        <v>0.56000000000000005</v>
      </c>
      <c r="I24" s="8">
        <v>0.6</v>
      </c>
      <c r="J24" s="8">
        <v>0.7</v>
      </c>
      <c r="K24" s="8">
        <v>0.68</v>
      </c>
      <c r="L24" s="8">
        <v>0.7</v>
      </c>
      <c r="M24" s="9">
        <v>0.72</v>
      </c>
    </row>
  </sheetData>
  <mergeCells count="3">
    <mergeCell ref="A3:M3"/>
    <mergeCell ref="A14:M14"/>
    <mergeCell ref="A2:M2"/>
  </mergeCells>
  <phoneticPr fontId="2" type="noConversion"/>
  <conditionalFormatting sqref="A17:A1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Графики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</dc:creator>
  <cp:lastModifiedBy>Куликов ММ</cp:lastModifiedBy>
  <cp:lastPrinted>2022-04-22T13:29:41Z</cp:lastPrinted>
  <dcterms:created xsi:type="dcterms:W3CDTF">2020-07-04T06:42:12Z</dcterms:created>
  <dcterms:modified xsi:type="dcterms:W3CDTF">2023-01-18T12:39:57Z</dcterms:modified>
</cp:coreProperties>
</file>